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10.100.150.225\Sharing\PlaviUredShare\PlaviUred\PLAVI URED\5. BAZA ZNANJA\00.PAUŠALNI OBRT\radno web 2025 izmjene za 2026\"/>
    </mc:Choice>
  </mc:AlternateContent>
  <xr:revisionPtr revIDLastSave="0" documentId="13_ncr:1_{7EC49661-CEB9-44EC-A8BB-119AECDDB3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UPLATNI RAČUNI paušalisti " sheetId="6" r:id="rId1"/>
  </sheets>
  <definedNames>
    <definedName name="_xlnm.Print_Area" localSheetId="0">'UPLATNI RAČUNI paušalisti '!$B$1:$H$20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6" l="1"/>
  <c r="H11" i="6" s="1"/>
  <c r="D5" i="6" l="1"/>
  <c r="D16" i="6" l="1"/>
  <c r="H19" i="6" l="1"/>
  <c r="H18" i="6"/>
  <c r="H17" i="6"/>
  <c r="H12" i="6"/>
  <c r="D17" i="6" s="1"/>
  <c r="H7" i="6"/>
  <c r="D7" i="6"/>
  <c r="H6" i="6"/>
  <c r="D6" i="6"/>
  <c r="H5" i="6"/>
  <c r="D8" i="6" l="1"/>
  <c r="D19" i="6"/>
  <c r="D18" i="6"/>
  <c r="D20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tdidak</author>
  </authors>
  <commentList>
    <comment ref="H4" authorId="0" shapeId="0" xr:uid="{00000000-0006-0000-0000-000001000000}">
      <text>
        <r>
          <rPr>
            <b/>
            <sz val="12"/>
            <color indexed="9"/>
            <rFont val="Calibri"/>
            <family val="2"/>
            <charset val="238"/>
            <scheme val="minor"/>
          </rPr>
          <t xml:space="preserve"> UNESITE VAŠ OIB</t>
        </r>
        <r>
          <rPr>
            <b/>
            <sz val="9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 xml:space="preserve"> u ovo polje unesite OIB obrta kako bi poziv na broj  bio komletan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  <comment ref="D11" authorId="0" shapeId="0" xr:uid="{00000000-0006-0000-0000-000002000000}">
      <text>
        <r>
          <rPr>
            <b/>
            <sz val="12"/>
            <color indexed="9"/>
            <rFont val="Calibri"/>
            <family val="2"/>
            <charset val="238"/>
            <scheme val="minor"/>
          </rPr>
          <t>PRIMJER</t>
        </r>
        <r>
          <rPr>
            <b/>
            <sz val="10"/>
            <color indexed="81"/>
            <rFont val="Calibri"/>
            <family val="2"/>
            <charset val="238"/>
            <scheme val="minor"/>
          </rPr>
          <t xml:space="preserve">
</t>
        </r>
        <r>
          <rPr>
            <sz val="9"/>
            <color indexed="81"/>
            <rFont val="Calibri"/>
            <family val="2"/>
            <charset val="238"/>
            <scheme val="minor"/>
          </rPr>
          <t>(za 1.7.2022. 
samo unosite</t>
        </r>
        <r>
          <rPr>
            <sz val="10"/>
            <color indexed="10"/>
            <rFont val="Calibri"/>
            <family val="2"/>
            <charset val="238"/>
            <scheme val="minor"/>
          </rPr>
          <t xml:space="preserve"> 1/7</t>
        </r>
        <r>
          <rPr>
            <sz val="9"/>
            <color indexed="81"/>
            <rFont val="Calibri"/>
            <family val="2"/>
            <charset val="238"/>
            <scheme val="minor"/>
          </rPr>
          <t>)</t>
        </r>
      </text>
    </comment>
    <comment ref="D12" authorId="0" shapeId="0" xr:uid="{00000000-0006-0000-0000-000003000000}">
      <text>
        <r>
          <rPr>
            <b/>
            <sz val="9"/>
            <color indexed="81"/>
            <rFont val="Segoe UI"/>
            <family val="2"/>
            <charset val="238"/>
          </rPr>
          <t>zadnji dan u mjesecu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<sst xmlns="http://schemas.openxmlformats.org/spreadsheetml/2006/main" count="43" uniqueCount="22">
  <si>
    <t>STOPA U %</t>
  </si>
  <si>
    <t>OSNOVICA</t>
  </si>
  <si>
    <t>UPLATNI RAČUN</t>
  </si>
  <si>
    <t>OIB</t>
  </si>
  <si>
    <t>MODEL</t>
  </si>
  <si>
    <t>POZIV NA BROJ</t>
  </si>
  <si>
    <t>Doprinos za MIO 1. stup</t>
  </si>
  <si>
    <t>HR1210010051863000160</t>
  </si>
  <si>
    <t>HR68</t>
  </si>
  <si>
    <t>8214-</t>
  </si>
  <si>
    <t>Doprinos za MIO 2. stup</t>
  </si>
  <si>
    <t>HR7610010051700036001</t>
  </si>
  <si>
    <t>2046-</t>
  </si>
  <si>
    <t>Doprinos za zdravstveno osiguranje</t>
  </si>
  <si>
    <t>HR6510010051550100001</t>
  </si>
  <si>
    <t>8478-</t>
  </si>
  <si>
    <t>UKUPNI MJESEČNI DOPRINOSI:</t>
  </si>
  <si>
    <t>OBVEZNI DOPRINOSI</t>
  </si>
  <si>
    <t>zadnji dan mjeseca u kojem je početak poslovanja</t>
  </si>
  <si>
    <t>datum početka poslovanja ili prijave na MIO</t>
  </si>
  <si>
    <t xml:space="preserve">                                            broj dana za koje se plaćaju doprinosi</t>
  </si>
  <si>
    <t xml:space="preserve">                                    ukupan broj dana u tom mjesecu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</si>
</sst>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n&quot;_-;\-* #,##0.00\ &quot;kn&quot;_-;_-* &quot;-&quot;??\ &quot;kn&quot;_-;_-@_-"/>
    <numFmt numFmtId="164" formatCode="0.0%"/>
    <numFmt numFmtId="165" formatCode="_-* #,##0.00\ [$EUR]_-;\-* #,##0.00\ [$EUR]_-;_-* &quot;-&quot;??\ [$EUR]_-;_-@_-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2"/>
      <color rgb="FF1111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11111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9"/>
      <color indexed="81"/>
      <name val="Calibri"/>
      <family val="2"/>
      <charset val="238"/>
      <scheme val="minor"/>
    </font>
    <font>
      <b/>
      <sz val="10"/>
      <color indexed="81"/>
      <name val="Calibri"/>
      <family val="2"/>
      <charset val="238"/>
      <scheme val="minor"/>
    </font>
    <font>
      <b/>
      <sz val="9"/>
      <color indexed="81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9FDB"/>
        <bgColor indexed="64"/>
      </patternFill>
    </fill>
  </fills>
  <borders count="9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/>
      <diagonal/>
    </border>
    <border>
      <left/>
      <right style="thin">
        <color theme="2" tint="-0.499984740745262"/>
      </right>
      <top style="thin">
        <color theme="2" tint="-0.499984740745262"/>
      </top>
      <bottom/>
      <diagonal/>
    </border>
    <border>
      <left style="thin">
        <color theme="2" tint="-0.499984740745262"/>
      </left>
      <right/>
      <top/>
      <bottom style="thin">
        <color theme="2" tint="-0.499984740745262"/>
      </bottom>
      <diagonal/>
    </border>
    <border>
      <left/>
      <right style="thin">
        <color theme="2" tint="-0.499984740745262"/>
      </right>
      <top/>
      <bottom style="thin">
        <color theme="2" tint="-0.499984740745262"/>
      </bottom>
      <diagonal/>
    </border>
  </borders>
  <cellStyleXfs count="4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1"/>
    <xf numFmtId="0" fontId="2" fillId="0" borderId="0" xfId="1" applyAlignment="1">
      <alignment vertical="center"/>
    </xf>
    <xf numFmtId="14" fontId="2" fillId="0" borderId="0" xfId="1" applyNumberFormat="1" applyAlignment="1">
      <alignment vertical="center"/>
    </xf>
    <xf numFmtId="0" fontId="6" fillId="0" borderId="0" xfId="1" applyFont="1" applyAlignment="1">
      <alignment vertical="center" wrapText="1"/>
    </xf>
    <xf numFmtId="0" fontId="5" fillId="0" borderId="0" xfId="1" applyFont="1"/>
    <xf numFmtId="44" fontId="5" fillId="0" borderId="0" xfId="1" applyNumberFormat="1" applyFont="1" applyAlignment="1">
      <alignment vertical="center"/>
    </xf>
    <xf numFmtId="14" fontId="1" fillId="0" borderId="0" xfId="1" applyNumberFormat="1" applyFont="1" applyAlignment="1">
      <alignment vertical="center"/>
    </xf>
    <xf numFmtId="0" fontId="4" fillId="0" borderId="1" xfId="1" applyFont="1" applyBorder="1" applyAlignment="1">
      <alignment horizontal="center"/>
    </xf>
    <xf numFmtId="0" fontId="6" fillId="0" borderId="1" xfId="1" applyFont="1" applyBorder="1" applyAlignment="1">
      <alignment vertical="center" wrapText="1"/>
    </xf>
    <xf numFmtId="9" fontId="6" fillId="0" borderId="1" xfId="3" applyFont="1" applyFill="1" applyBorder="1" applyAlignment="1">
      <alignment vertical="center" wrapText="1"/>
    </xf>
    <xf numFmtId="0" fontId="6" fillId="0" borderId="1" xfId="1" applyFont="1" applyBorder="1" applyAlignment="1">
      <alignment horizontal="center" vertical="center" wrapText="1"/>
    </xf>
    <xf numFmtId="164" fontId="6" fillId="0" borderId="1" xfId="3" applyNumberFormat="1" applyFont="1" applyFill="1" applyBorder="1" applyAlignment="1">
      <alignment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right" vertical="center" wrapText="1"/>
    </xf>
    <xf numFmtId="0" fontId="6" fillId="0" borderId="2" xfId="1" applyFont="1" applyBorder="1" applyAlignment="1">
      <alignment horizontal="center" vertical="center" wrapText="1"/>
    </xf>
    <xf numFmtId="49" fontId="14" fillId="2" borderId="2" xfId="1" applyNumberFormat="1" applyFont="1" applyFill="1" applyBorder="1" applyAlignment="1">
      <alignment horizontal="center" vertical="center"/>
    </xf>
    <xf numFmtId="0" fontId="15" fillId="2" borderId="0" xfId="1" applyFont="1" applyFill="1"/>
    <xf numFmtId="0" fontId="15" fillId="2" borderId="0" xfId="1" applyFont="1" applyFill="1" applyAlignment="1">
      <alignment vertical="center"/>
    </xf>
    <xf numFmtId="49" fontId="14" fillId="2" borderId="3" xfId="1" applyNumberFormat="1" applyFont="1" applyFill="1" applyBorder="1" applyAlignment="1" applyProtection="1">
      <alignment horizontal="center" vertical="center"/>
      <protection locked="0"/>
    </xf>
    <xf numFmtId="14" fontId="15" fillId="2" borderId="0" xfId="1" applyNumberFormat="1" applyFont="1" applyFill="1" applyAlignment="1" applyProtection="1">
      <alignment vertical="center"/>
      <protection locked="0"/>
    </xf>
    <xf numFmtId="14" fontId="18" fillId="0" borderId="0" xfId="1" applyNumberFormat="1" applyFont="1"/>
    <xf numFmtId="165" fontId="17" fillId="0" borderId="1" xfId="2" applyNumberFormat="1" applyFont="1" applyBorder="1" applyAlignment="1">
      <alignment horizontal="left" indent="6"/>
    </xf>
    <xf numFmtId="165" fontId="5" fillId="0" borderId="1" xfId="1" applyNumberFormat="1" applyFont="1" applyBorder="1" applyAlignment="1">
      <alignment horizontal="left" vertical="center" indent="6"/>
    </xf>
    <xf numFmtId="165" fontId="9" fillId="0" borderId="0" xfId="1" applyNumberFormat="1" applyFont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2" fillId="0" borderId="2" xfId="1" applyBorder="1" applyAlignment="1">
      <alignment horizontal="left" vertical="center" indent="2"/>
    </xf>
    <xf numFmtId="0" fontId="2" fillId="0" borderId="3" xfId="1" applyBorder="1" applyAlignment="1">
      <alignment horizontal="left" vertical="center" indent="2"/>
    </xf>
    <xf numFmtId="0" fontId="2" fillId="0" borderId="4" xfId="1" applyBorder="1" applyAlignment="1">
      <alignment horizontal="center"/>
    </xf>
    <xf numFmtId="0" fontId="3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</cellXfs>
  <cellStyles count="4">
    <cellStyle name="Normalno" xfId="0" builtinId="0"/>
    <cellStyle name="Normalno 2" xfId="1" xr:uid="{00000000-0005-0000-0000-000001000000}"/>
    <cellStyle name="Postotak 2" xfId="3" xr:uid="{00000000-0005-0000-0000-000002000000}"/>
    <cellStyle name="Valuta 2" xfId="2" xr:uid="{00000000-0005-0000-0000-000003000000}"/>
  </cellStyles>
  <dxfs count="0"/>
  <tableStyles count="0" defaultTableStyle="TableStyleMedium2" defaultPivotStyle="PivotStyleLight16"/>
  <colors>
    <mruColors>
      <color rgb="FF009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1524000</xdr:colOff>
      <xdr:row>1</xdr:row>
      <xdr:rowOff>625929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20"/>
  <sheetViews>
    <sheetView showGridLines="0" tabSelected="1" view="pageBreakPreview" topLeftCell="B1" zoomScaleNormal="100" zoomScaleSheetLayoutView="100" workbookViewId="0">
      <selection activeCell="H4" sqref="H4"/>
    </sheetView>
  </sheetViews>
  <sheetFormatPr defaultRowHeight="15" x14ac:dyDescent="0.25"/>
  <cols>
    <col min="1" max="1" width="0" style="1" hidden="1" customWidth="1"/>
    <col min="2" max="2" width="34.7109375" style="1" customWidth="1"/>
    <col min="3" max="3" width="11" style="1" customWidth="1"/>
    <col min="4" max="4" width="23.140625" style="1" customWidth="1"/>
    <col min="5" max="5" width="30.7109375" style="1" customWidth="1"/>
    <col min="6" max="6" width="11.85546875" style="1" customWidth="1"/>
    <col min="7" max="7" width="12" style="1" customWidth="1"/>
    <col min="8" max="8" width="17.85546875" style="1" customWidth="1"/>
    <col min="9" max="16384" width="9.140625" style="1"/>
  </cols>
  <sheetData>
    <row r="1" spans="2:8" ht="70.5" customHeight="1" x14ac:dyDescent="0.25"/>
    <row r="2" spans="2:8" ht="51.75" customHeight="1" x14ac:dyDescent="0.25"/>
    <row r="3" spans="2:8" ht="15" customHeight="1" x14ac:dyDescent="0.25">
      <c r="B3" s="29" t="s">
        <v>17</v>
      </c>
      <c r="C3" s="29" t="s">
        <v>0</v>
      </c>
      <c r="D3" s="8" t="s">
        <v>1</v>
      </c>
      <c r="E3" s="29" t="s">
        <v>2</v>
      </c>
      <c r="F3" s="29" t="s">
        <v>4</v>
      </c>
      <c r="G3" s="35" t="s">
        <v>5</v>
      </c>
      <c r="H3" s="36"/>
    </row>
    <row r="4" spans="2:8" ht="15.75" x14ac:dyDescent="0.25">
      <c r="B4" s="29"/>
      <c r="C4" s="29"/>
      <c r="D4" s="22">
        <v>797.2</v>
      </c>
      <c r="E4" s="29"/>
      <c r="F4" s="29"/>
      <c r="G4" s="16"/>
      <c r="H4" s="19" t="s">
        <v>3</v>
      </c>
    </row>
    <row r="5" spans="2:8" ht="39.75" customHeight="1" x14ac:dyDescent="0.25">
      <c r="B5" s="9" t="s">
        <v>6</v>
      </c>
      <c r="C5" s="10">
        <v>0.15</v>
      </c>
      <c r="D5" s="23">
        <f>ROUND(D$4*C5,2)</f>
        <v>119.58</v>
      </c>
      <c r="E5" s="11" t="s">
        <v>7</v>
      </c>
      <c r="F5" s="11" t="s">
        <v>8</v>
      </c>
      <c r="G5" s="15" t="s">
        <v>9</v>
      </c>
      <c r="H5" s="13" t="str">
        <f>H$4</f>
        <v>OIB</v>
      </c>
    </row>
    <row r="6" spans="2:8" ht="39.75" customHeight="1" x14ac:dyDescent="0.25">
      <c r="B6" s="9" t="s">
        <v>10</v>
      </c>
      <c r="C6" s="10">
        <v>0.05</v>
      </c>
      <c r="D6" s="23">
        <f>ROUND(D$4*C6,2)</f>
        <v>39.86</v>
      </c>
      <c r="E6" s="11" t="s">
        <v>11</v>
      </c>
      <c r="F6" s="11" t="s">
        <v>8</v>
      </c>
      <c r="G6" s="15" t="s">
        <v>12</v>
      </c>
      <c r="H6" s="13" t="str">
        <f>H$4</f>
        <v>OIB</v>
      </c>
    </row>
    <row r="7" spans="2:8" ht="39.75" customHeight="1" x14ac:dyDescent="0.25">
      <c r="B7" s="9" t="s">
        <v>13</v>
      </c>
      <c r="C7" s="12">
        <v>0.16500000000000001</v>
      </c>
      <c r="D7" s="23">
        <f>ROUND(D$4*C7,2)</f>
        <v>131.54</v>
      </c>
      <c r="E7" s="11" t="s">
        <v>14</v>
      </c>
      <c r="F7" s="11" t="s">
        <v>8</v>
      </c>
      <c r="G7" s="15" t="s">
        <v>15</v>
      </c>
      <c r="H7" s="13" t="str">
        <f>H$4</f>
        <v>OIB</v>
      </c>
    </row>
    <row r="8" spans="2:8" ht="28.5" customHeight="1" x14ac:dyDescent="0.25">
      <c r="B8" s="30" t="s">
        <v>16</v>
      </c>
      <c r="C8" s="30"/>
      <c r="D8" s="24">
        <f>SUM(D5:D7)</f>
        <v>290.98</v>
      </c>
      <c r="E8" s="4"/>
      <c r="F8" s="4"/>
      <c r="G8" s="5"/>
      <c r="H8" s="5"/>
    </row>
    <row r="9" spans="2:8" ht="28.5" customHeight="1" x14ac:dyDescent="0.25">
      <c r="B9" s="4"/>
      <c r="C9" s="4"/>
      <c r="D9" s="6"/>
      <c r="E9" s="4"/>
      <c r="F9" s="4"/>
      <c r="G9" s="5"/>
      <c r="H9" s="5"/>
    </row>
    <row r="10" spans="2:8" ht="51" customHeight="1" x14ac:dyDescent="0.25">
      <c r="H10" s="21">
        <f>EOMONTH(D11,0)</f>
        <v>46053</v>
      </c>
    </row>
    <row r="11" spans="2:8" ht="22.5" customHeight="1" x14ac:dyDescent="0.3">
      <c r="B11" s="26" t="s">
        <v>19</v>
      </c>
      <c r="C11" s="27"/>
      <c r="D11" s="20">
        <v>46037</v>
      </c>
      <c r="E11" s="28" t="s">
        <v>21</v>
      </c>
      <c r="F11" s="28"/>
      <c r="G11" s="28"/>
      <c r="H11" s="17">
        <f>DAY(H10)</f>
        <v>31</v>
      </c>
    </row>
    <row r="12" spans="2:8" ht="22.5" customHeight="1" x14ac:dyDescent="0.25">
      <c r="B12" s="26" t="s">
        <v>18</v>
      </c>
      <c r="C12" s="27"/>
      <c r="D12" s="20">
        <v>46053</v>
      </c>
      <c r="E12" s="28" t="s">
        <v>20</v>
      </c>
      <c r="F12" s="28"/>
      <c r="G12" s="28"/>
      <c r="H12" s="18">
        <f>D12-D11+1</f>
        <v>17</v>
      </c>
    </row>
    <row r="13" spans="2:8" ht="18.75" customHeight="1" x14ac:dyDescent="0.25">
      <c r="D13" s="7"/>
    </row>
    <row r="14" spans="2:8" x14ac:dyDescent="0.25">
      <c r="B14" s="2"/>
      <c r="C14" s="3"/>
      <c r="D14" s="3"/>
      <c r="E14" s="2"/>
    </row>
    <row r="15" spans="2:8" ht="15.75" customHeight="1" x14ac:dyDescent="0.25">
      <c r="B15" s="29" t="s">
        <v>17</v>
      </c>
      <c r="C15" s="29" t="s">
        <v>0</v>
      </c>
      <c r="D15" s="8" t="s">
        <v>1</v>
      </c>
      <c r="E15" s="29" t="s">
        <v>2</v>
      </c>
      <c r="F15" s="29" t="s">
        <v>4</v>
      </c>
      <c r="G15" s="31" t="s">
        <v>5</v>
      </c>
      <c r="H15" s="32"/>
    </row>
    <row r="16" spans="2:8" ht="15.75" x14ac:dyDescent="0.25">
      <c r="B16" s="29"/>
      <c r="C16" s="29"/>
      <c r="D16" s="22">
        <f>D4</f>
        <v>797.2</v>
      </c>
      <c r="E16" s="29"/>
      <c r="F16" s="29"/>
      <c r="G16" s="33"/>
      <c r="H16" s="34"/>
    </row>
    <row r="17" spans="2:8" ht="40.5" customHeight="1" x14ac:dyDescent="0.25">
      <c r="B17" s="9" t="s">
        <v>6</v>
      </c>
      <c r="C17" s="10">
        <v>0.15</v>
      </c>
      <c r="D17" s="23">
        <f>(ROUND(D$16*C17,2)/H$11)*H$12</f>
        <v>65.576129032258066</v>
      </c>
      <c r="E17" s="11" t="s">
        <v>7</v>
      </c>
      <c r="F17" s="11" t="s">
        <v>8</v>
      </c>
      <c r="G17" s="14" t="s">
        <v>9</v>
      </c>
      <c r="H17" s="13" t="str">
        <f>H$4</f>
        <v>OIB</v>
      </c>
    </row>
    <row r="18" spans="2:8" ht="40.5" customHeight="1" x14ac:dyDescent="0.25">
      <c r="B18" s="9" t="s">
        <v>10</v>
      </c>
      <c r="C18" s="10">
        <v>0.05</v>
      </c>
      <c r="D18" s="23">
        <f>(ROUND(D$16*C18,2)/H$11)*H$12</f>
        <v>21.858709677419355</v>
      </c>
      <c r="E18" s="11" t="s">
        <v>11</v>
      </c>
      <c r="F18" s="11" t="s">
        <v>8</v>
      </c>
      <c r="G18" s="14" t="s">
        <v>12</v>
      </c>
      <c r="H18" s="13" t="str">
        <f>H$4</f>
        <v>OIB</v>
      </c>
    </row>
    <row r="19" spans="2:8" ht="40.5" customHeight="1" x14ac:dyDescent="0.25">
      <c r="B19" s="9" t="s">
        <v>13</v>
      </c>
      <c r="C19" s="12">
        <v>0.16500000000000001</v>
      </c>
      <c r="D19" s="23">
        <f>(ROUND(D$16*C19,2)/H$11)*H$12</f>
        <v>72.134838709677425</v>
      </c>
      <c r="E19" s="11" t="s">
        <v>14</v>
      </c>
      <c r="F19" s="11" t="s">
        <v>8</v>
      </c>
      <c r="G19" s="14" t="s">
        <v>15</v>
      </c>
      <c r="H19" s="13" t="str">
        <f>H$4</f>
        <v>OIB</v>
      </c>
    </row>
    <row r="20" spans="2:8" ht="30" customHeight="1" x14ac:dyDescent="0.25">
      <c r="B20" s="25" t="s">
        <v>16</v>
      </c>
      <c r="C20" s="25"/>
      <c r="D20" s="24">
        <f>SUM(D17:D19)</f>
        <v>159.56967741935483</v>
      </c>
      <c r="E20" s="4"/>
      <c r="F20" s="4"/>
      <c r="G20" s="5"/>
      <c r="H20" s="5"/>
    </row>
  </sheetData>
  <sheetProtection algorithmName="SHA-512" hashValue="szJAOg2yWFDYsMCXlQkBa0Sqjy4MUj+JUEFO0ZhxV+8pXKv4ZhZgncKGRkKPqw2YQHfdzvIf7+ZRb6jX++JhjQ==" saltValue="8P7toWX3uhj9LbKF/ML6Zg==" spinCount="100000" sheet="1" formatCells="0" formatColumns="0" formatRows="0" selectLockedCells="1"/>
  <mergeCells count="16">
    <mergeCell ref="B20:C20"/>
    <mergeCell ref="B11:C11"/>
    <mergeCell ref="B12:C12"/>
    <mergeCell ref="E11:G11"/>
    <mergeCell ref="B3:B4"/>
    <mergeCell ref="C3:C4"/>
    <mergeCell ref="E3:E4"/>
    <mergeCell ref="B8:C8"/>
    <mergeCell ref="B15:B16"/>
    <mergeCell ref="C15:C16"/>
    <mergeCell ref="E15:E16"/>
    <mergeCell ref="F3:F4"/>
    <mergeCell ref="G15:H16"/>
    <mergeCell ref="G3:H3"/>
    <mergeCell ref="E12:G12"/>
    <mergeCell ref="F15:F16"/>
  </mergeCells>
  <pageMargins left="0.7" right="0.7" top="0.75" bottom="0.75" header="0.3" footer="0.3"/>
  <pageSetup paperSize="9" scale="61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UPLATNI RAČUNI paušalisti </vt:lpstr>
      <vt:lpstr>'UPLATNI RAČUNI paušalisti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tdidak</dc:creator>
  <cp:lastModifiedBy>Vedrana Holjevac</cp:lastModifiedBy>
  <cp:lastPrinted>2019-01-02T08:57:34Z</cp:lastPrinted>
  <dcterms:created xsi:type="dcterms:W3CDTF">2018-03-08T09:34:34Z</dcterms:created>
  <dcterms:modified xsi:type="dcterms:W3CDTF">2025-11-26T10:08:07Z</dcterms:modified>
</cp:coreProperties>
</file>